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ко и кисломол новый" sheetId="1" r:id="rId1"/>
    <sheet name="Лист1" sheetId="2" r:id="rId2"/>
  </sheets>
  <definedNames>
    <definedName name="_xlnm.Print_Area" localSheetId="0">'молоко и кисломол новый'!$A$1:$T$49</definedName>
  </definedNames>
  <calcPr fullCalcOnLoad="1"/>
</workbook>
</file>

<file path=xl/sharedStrings.xml><?xml version="1.0" encoding="utf-8"?>
<sst xmlns="http://schemas.openxmlformats.org/spreadsheetml/2006/main" count="87" uniqueCount="55">
  <si>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</si>
  <si>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</si>
  <si>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</si>
  <si>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</si>
  <si>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</si>
  <si>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</si>
  <si>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</si>
  <si>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</si>
  <si>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</si>
  <si>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</si>
  <si>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</si>
  <si>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</si>
  <si>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</si>
  <si>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</si>
  <si>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</si>
  <si>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Продукты питания (молоко и кисломолочные продукты) </t>
  </si>
  <si>
    <t>ООО СПП 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</si>
  <si>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</si>
  <si>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Средняя цена, руб.</t>
  </si>
  <si>
    <t>Начальная  цена, руб.</t>
  </si>
  <si>
    <t>Кол-во ед. товара, л.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</si>
  <si>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</si>
  <si>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</si>
  <si>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>ООО "Сов-Оптторг-Продукт"</t>
  </si>
  <si>
    <t>ОАО Компания Юнимилк, Ялуторовский МК</t>
  </si>
  <si>
    <t>МК Шадринский, Курганская обл.</t>
  </si>
  <si>
    <t>ООО "Эрман", Московская обл.</t>
  </si>
  <si>
    <t>ОАО Компания "Юнимилка"</t>
  </si>
  <si>
    <t>ИП "Соколова С.В.</t>
  </si>
  <si>
    <t>ОАО Компания Юнимилк Ялуторский МК</t>
  </si>
  <si>
    <t>МК Шадринский Курганская обл.</t>
  </si>
  <si>
    <t>Молоко коровье пастеризованное, выработанное из натурального сырья 3,2% жирности, ГОСТ Р 52090-2003</t>
  </si>
  <si>
    <t>л</t>
  </si>
  <si>
    <t>Сметана 15% жирности, выработанная из натурального коровьего молока или сливок, фасованная по 250 гр., ГОСТ Р 52092-2003</t>
  </si>
  <si>
    <t>кг</t>
  </si>
  <si>
    <t>Творог  9% жирности, выработанный из натурального коровьего молока или сливок, ГОСТ Р 52096-2003</t>
  </si>
  <si>
    <t>Кисломолочный биопродукт 3,2% жирности, с содержанием бифидум- и лактобактерий, 150 гр.</t>
  </si>
  <si>
    <t>шт.</t>
  </si>
  <si>
    <t>Молоко витаминизированное 2,5-3,2% жирности, 200мл., в соответствии с ГОСТом или ТУ производителя</t>
  </si>
  <si>
    <t>школа</t>
  </si>
  <si>
    <t>садик</t>
  </si>
  <si>
    <t>субвен</t>
  </si>
  <si>
    <t>внебюдж</t>
  </si>
  <si>
    <t>ОБОСНОВАНИЕ ФОРМИРОВАНИЯ НАЧАЛЬНОЙ (МАКСИМАЛЬНОЙ) ЦЕНЫ ДОГОВОРА</t>
  </si>
  <si>
    <t>Способ размещения заказа:открытый аукцион в электронной форме</t>
  </si>
  <si>
    <t xml:space="preserve">Кисломолочный биопродукт 3,2% жирности, молочный или сливочный, с содержанием бифидум- и лактобактерий,  150 гр. Срок годности 30 дней </t>
  </si>
  <si>
    <t>Ф.И.О.  руководителя           С.Н. Дюльдина    Подпись ______________________</t>
  </si>
  <si>
    <t>Молоко витаминизированное 2,5-3,2% жирности, фасовка 200 мл., в соответствии с ГОСТом и ТУ производителя</t>
  </si>
  <si>
    <t>Телефон 8 (34675) 7-59-63,прайс-лист по состоянию на 2 полугодие 2012 г.</t>
  </si>
  <si>
    <t>Телефон 8 (34675) 6-00-90, прайс-лист по состоянию на 2 полугодие 2012 г.</t>
  </si>
  <si>
    <t>Телефон 8 (34675) 2-81-85, прайс-лист на 2 полугодие 2012 год.</t>
  </si>
  <si>
    <t xml:space="preserve">Кол-во ед. товара, шт. </t>
  </si>
  <si>
    <t>Примечание: Лимит финансирования –  356 645 рублей.</t>
  </si>
  <si>
    <t>Максимальная цена контракта 356 645 руб.</t>
  </si>
  <si>
    <t>Дата составления сводной  таблицы    01.10.2012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</si>
</sst>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="70" zoomScaleNormal="70" zoomScaleSheetLayoutView="70" zoomScalePageLayoutView="0" workbookViewId="0" topLeftCell="A25">
      <selection activeCell="T45" sqref="T45"/>
    </sheetView>
  </sheetViews>
  <sheetFormatPr defaultColWidth="9.140625" defaultRowHeight="15"/>
  <cols>
    <col min="1" max="1" width="23.140625" style="4" customWidth="1"/>
    <col min="2" max="2" width="11.140625" style="0" customWidth="1"/>
    <col min="3" max="3" width="1.1484375" style="0" hidden="1" customWidth="1"/>
    <col min="4" max="4" width="3.57421875" style="0" customWidth="1"/>
    <col min="5" max="5" width="5.00390625" style="0" customWidth="1"/>
    <col min="6" max="6" width="6.421875" style="0" customWidth="1"/>
    <col min="7" max="7" width="11.8515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4.00390625" style="0" customWidth="1"/>
    <col min="18" max="18" width="6.00390625" style="0" customWidth="1"/>
    <col min="19" max="19" width="4.8515625" style="0" customWidth="1"/>
    <col min="20" max="20" width="17.57421875" style="0" customWidth="1"/>
  </cols>
  <sheetData>
    <row r="1" spans="1:27" ht="21.75" customHeight="1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3"/>
      <c r="V1" s="3"/>
      <c r="W1" s="3"/>
      <c r="X1" s="3"/>
      <c r="Y1" s="3"/>
      <c r="Z1" s="3"/>
      <c r="AA1" s="3"/>
    </row>
    <row r="2" spans="1:20" ht="17.25" customHeight="1">
      <c r="A2" s="81" t="s">
        <v>15</v>
      </c>
      <c r="B2" s="81"/>
      <c r="C2" s="81"/>
      <c r="D2" s="81"/>
      <c r="E2" s="81"/>
      <c r="F2" s="81"/>
      <c r="G2" s="81"/>
      <c r="H2" s="81"/>
      <c r="I2" s="82"/>
      <c r="J2" s="33"/>
      <c r="K2" s="33"/>
      <c r="L2" s="81" t="s">
        <v>44</v>
      </c>
      <c r="M2" s="81"/>
      <c r="N2" s="81"/>
      <c r="O2" s="81"/>
      <c r="P2" s="81"/>
      <c r="Q2" s="81"/>
      <c r="R2" s="81"/>
      <c r="S2" s="81"/>
      <c r="T2" s="81"/>
    </row>
    <row r="3" spans="1:20" ht="15">
      <c r="A3" s="64" t="s">
        <v>0</v>
      </c>
      <c r="B3" s="46" t="s">
        <v>1</v>
      </c>
      <c r="C3" s="46"/>
      <c r="D3" s="46"/>
      <c r="E3" s="46"/>
      <c r="F3" s="46"/>
      <c r="G3" s="46" t="s">
        <v>18</v>
      </c>
      <c r="H3" s="46" t="s">
        <v>1</v>
      </c>
      <c r="I3" s="46"/>
      <c r="J3" s="46"/>
      <c r="K3" s="46"/>
      <c r="L3" s="46" t="s">
        <v>18</v>
      </c>
      <c r="M3" s="46" t="s">
        <v>1</v>
      </c>
      <c r="N3" s="46"/>
      <c r="O3" s="46"/>
      <c r="P3" s="46"/>
      <c r="Q3" s="46"/>
      <c r="R3" s="46" t="s">
        <v>18</v>
      </c>
      <c r="S3" s="46"/>
      <c r="T3" s="46" t="s">
        <v>19</v>
      </c>
    </row>
    <row r="4" spans="1:20" ht="15">
      <c r="A4" s="6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79"/>
      <c r="S4" s="79"/>
      <c r="T4" s="46"/>
    </row>
    <row r="5" spans="1:20" ht="15.75">
      <c r="A5" s="64"/>
      <c r="B5" s="46">
        <v>1</v>
      </c>
      <c r="C5" s="46"/>
      <c r="D5" s="46">
        <v>2</v>
      </c>
      <c r="E5" s="46"/>
      <c r="F5" s="8">
        <v>3</v>
      </c>
      <c r="G5" s="46"/>
      <c r="H5" s="8">
        <v>1</v>
      </c>
      <c r="I5" s="8">
        <v>2</v>
      </c>
      <c r="J5" s="46">
        <v>3</v>
      </c>
      <c r="K5" s="46"/>
      <c r="L5" s="46"/>
      <c r="M5" s="46">
        <v>1</v>
      </c>
      <c r="N5" s="46"/>
      <c r="O5" s="8">
        <v>2</v>
      </c>
      <c r="P5" s="46">
        <v>3</v>
      </c>
      <c r="Q5" s="46"/>
      <c r="R5" s="79"/>
      <c r="S5" s="79"/>
      <c r="T5" s="79"/>
    </row>
    <row r="6" spans="1:20" ht="15">
      <c r="A6" s="64" t="s">
        <v>12</v>
      </c>
      <c r="B6" s="46" t="s">
        <v>17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9.5" customHeight="1">
      <c r="A7" s="6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 hidden="1">
      <c r="A8" s="6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1.75" customHeight="1">
      <c r="A9" s="7" t="s">
        <v>20</v>
      </c>
      <c r="B9" s="46">
        <v>4000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8"/>
    </row>
    <row r="10" spans="1:20" ht="14.25" customHeight="1">
      <c r="A10" s="64" t="s">
        <v>11</v>
      </c>
      <c r="B10" s="46" t="s">
        <v>16</v>
      </c>
      <c r="C10" s="46"/>
      <c r="D10" s="46"/>
      <c r="E10" s="46"/>
      <c r="F10" s="46"/>
      <c r="G10" s="46"/>
      <c r="H10" s="46" t="s">
        <v>24</v>
      </c>
      <c r="I10" s="46"/>
      <c r="J10" s="46"/>
      <c r="K10" s="46"/>
      <c r="L10" s="46"/>
      <c r="M10" s="46" t="s">
        <v>29</v>
      </c>
      <c r="N10" s="46"/>
      <c r="O10" s="46"/>
      <c r="P10" s="46"/>
      <c r="Q10" s="46"/>
      <c r="R10" s="46"/>
      <c r="S10" s="46"/>
      <c r="T10" s="46"/>
    </row>
    <row r="11" spans="1:20" ht="25.5" customHeight="1">
      <c r="A11" s="6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8.75" customHeight="1">
      <c r="A12" s="7" t="s">
        <v>2</v>
      </c>
      <c r="B12" s="46">
        <v>48</v>
      </c>
      <c r="C12" s="46"/>
      <c r="D12" s="46"/>
      <c r="E12" s="8"/>
      <c r="F12" s="8"/>
      <c r="G12" s="8">
        <v>48</v>
      </c>
      <c r="H12" s="8">
        <v>46</v>
      </c>
      <c r="I12" s="8"/>
      <c r="J12" s="8"/>
      <c r="K12" s="46">
        <f>H12</f>
        <v>46</v>
      </c>
      <c r="L12" s="46"/>
      <c r="M12" s="46">
        <v>50</v>
      </c>
      <c r="N12" s="46"/>
      <c r="O12" s="8"/>
      <c r="P12" s="46"/>
      <c r="Q12" s="46"/>
      <c r="R12" s="46">
        <v>50</v>
      </c>
      <c r="S12" s="46"/>
      <c r="T12" s="8">
        <v>48</v>
      </c>
    </row>
    <row r="13" spans="1:21" ht="20.25" customHeight="1">
      <c r="A13" s="7" t="s">
        <v>3</v>
      </c>
      <c r="B13" s="46">
        <f>B9*B12</f>
        <v>192000</v>
      </c>
      <c r="C13" s="46"/>
      <c r="D13" s="46"/>
      <c r="E13" s="8"/>
      <c r="F13" s="8"/>
      <c r="G13" s="8">
        <f>G12*B9</f>
        <v>192000</v>
      </c>
      <c r="H13" s="8">
        <f>H12*B9</f>
        <v>184000</v>
      </c>
      <c r="I13" s="8"/>
      <c r="J13" s="8"/>
      <c r="K13" s="46">
        <f>H13</f>
        <v>184000</v>
      </c>
      <c r="L13" s="46"/>
      <c r="M13" s="46">
        <f>M12*B9</f>
        <v>200000</v>
      </c>
      <c r="N13" s="46"/>
      <c r="O13" s="8"/>
      <c r="P13" s="46"/>
      <c r="Q13" s="46"/>
      <c r="R13" s="46">
        <f>M13</f>
        <v>200000</v>
      </c>
      <c r="S13" s="46"/>
      <c r="T13" s="8">
        <f>T12*B9</f>
        <v>192000</v>
      </c>
      <c r="U13" s="5"/>
    </row>
    <row r="14" spans="1:21" ht="40.5" customHeight="1">
      <c r="A14" s="14" t="s">
        <v>12</v>
      </c>
      <c r="B14" s="46" t="s">
        <v>22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8"/>
      <c r="U14" s="5"/>
    </row>
    <row r="15" spans="1:20" ht="21" customHeight="1">
      <c r="A15" s="19" t="s">
        <v>51</v>
      </c>
      <c r="B15" s="46">
        <v>235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8"/>
    </row>
    <row r="16" spans="1:20" ht="34.5" customHeight="1">
      <c r="A16" s="14" t="s">
        <v>11</v>
      </c>
      <c r="B16" s="76" t="s">
        <v>16</v>
      </c>
      <c r="C16" s="77"/>
      <c r="D16" s="77"/>
      <c r="E16" s="77"/>
      <c r="F16" s="77"/>
      <c r="G16" s="78"/>
      <c r="H16" s="76" t="s">
        <v>25</v>
      </c>
      <c r="I16" s="77"/>
      <c r="J16" s="77"/>
      <c r="K16" s="77"/>
      <c r="L16" s="78"/>
      <c r="M16" s="76" t="s">
        <v>30</v>
      </c>
      <c r="N16" s="77"/>
      <c r="O16" s="77"/>
      <c r="P16" s="77"/>
      <c r="Q16" s="77"/>
      <c r="R16" s="77"/>
      <c r="S16" s="78"/>
      <c r="T16" s="8"/>
    </row>
    <row r="17" spans="1:20" ht="18.75" customHeight="1">
      <c r="A17" s="7" t="s">
        <v>2</v>
      </c>
      <c r="B17" s="46">
        <v>176</v>
      </c>
      <c r="C17" s="46"/>
      <c r="D17" s="46"/>
      <c r="E17" s="46"/>
      <c r="F17" s="8"/>
      <c r="G17" s="8">
        <v>176</v>
      </c>
      <c r="H17" s="8">
        <v>130</v>
      </c>
      <c r="I17" s="8"/>
      <c r="J17" s="46"/>
      <c r="K17" s="46"/>
      <c r="L17" s="8">
        <f>H17</f>
        <v>130</v>
      </c>
      <c r="M17" s="8">
        <v>140</v>
      </c>
      <c r="N17" s="46"/>
      <c r="O17" s="46"/>
      <c r="P17" s="46"/>
      <c r="Q17" s="46"/>
      <c r="R17" s="46">
        <f>M17</f>
        <v>140</v>
      </c>
      <c r="S17" s="46"/>
      <c r="T17" s="8">
        <v>147</v>
      </c>
    </row>
    <row r="18" spans="1:20" ht="23.25" customHeight="1">
      <c r="A18" s="7" t="s">
        <v>3</v>
      </c>
      <c r="B18" s="46">
        <f>B17*B15</f>
        <v>41360</v>
      </c>
      <c r="C18" s="46"/>
      <c r="D18" s="46"/>
      <c r="E18" s="46"/>
      <c r="F18" s="8"/>
      <c r="G18" s="8">
        <f>G17*B15</f>
        <v>41360</v>
      </c>
      <c r="H18" s="8">
        <f>H17*B15</f>
        <v>30550</v>
      </c>
      <c r="I18" s="8"/>
      <c r="J18" s="46"/>
      <c r="K18" s="46"/>
      <c r="L18" s="8">
        <f>H18</f>
        <v>30550</v>
      </c>
      <c r="M18" s="8">
        <f>M17*B15</f>
        <v>32900</v>
      </c>
      <c r="N18" s="46"/>
      <c r="O18" s="46"/>
      <c r="P18" s="46"/>
      <c r="Q18" s="46"/>
      <c r="R18" s="46">
        <f>M18</f>
        <v>32900</v>
      </c>
      <c r="S18" s="46"/>
      <c r="T18" s="8">
        <f>T17*B15</f>
        <v>34545</v>
      </c>
    </row>
    <row r="19" spans="1:20" ht="15" customHeight="1">
      <c r="A19" s="64" t="s">
        <v>12</v>
      </c>
      <c r="B19" s="66" t="s">
        <v>45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  <c r="T19" s="46"/>
    </row>
    <row r="20" spans="1:20" ht="18.75" customHeight="1">
      <c r="A20" s="65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46"/>
    </row>
    <row r="21" spans="1:20" ht="15" customHeight="1" hidden="1" thickBot="1">
      <c r="A21" s="65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46"/>
    </row>
    <row r="22" spans="1:20" ht="18.75" customHeight="1">
      <c r="A22" s="7" t="s">
        <v>21</v>
      </c>
      <c r="B22" s="46">
        <v>2500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8"/>
    </row>
    <row r="23" spans="1:20" ht="15" customHeight="1">
      <c r="A23" s="64" t="s">
        <v>11</v>
      </c>
      <c r="B23" s="46" t="s">
        <v>16</v>
      </c>
      <c r="C23" s="46"/>
      <c r="D23" s="46"/>
      <c r="E23" s="46"/>
      <c r="F23" s="46"/>
      <c r="G23" s="46"/>
      <c r="H23" s="46" t="s">
        <v>26</v>
      </c>
      <c r="I23" s="46"/>
      <c r="J23" s="46"/>
      <c r="K23" s="46"/>
      <c r="L23" s="46"/>
      <c r="M23" s="46" t="s">
        <v>26</v>
      </c>
      <c r="N23" s="46"/>
      <c r="O23" s="46"/>
      <c r="P23" s="46"/>
      <c r="Q23" s="46"/>
      <c r="R23" s="46"/>
      <c r="S23" s="46"/>
      <c r="T23" s="46"/>
    </row>
    <row r="24" spans="1:20" ht="20.25" customHeight="1">
      <c r="A24" s="6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24.75" customHeight="1">
      <c r="A25" s="7" t="s">
        <v>4</v>
      </c>
      <c r="B25" s="46">
        <v>12</v>
      </c>
      <c r="C25" s="46"/>
      <c r="D25" s="63"/>
      <c r="E25" s="63"/>
      <c r="F25" s="8"/>
      <c r="G25" s="8">
        <v>12</v>
      </c>
      <c r="H25" s="8">
        <v>12</v>
      </c>
      <c r="I25" s="8"/>
      <c r="J25" s="46"/>
      <c r="K25" s="46"/>
      <c r="L25" s="8">
        <v>12</v>
      </c>
      <c r="M25" s="8">
        <v>15</v>
      </c>
      <c r="N25" s="46"/>
      <c r="O25" s="46"/>
      <c r="P25" s="46"/>
      <c r="Q25" s="46"/>
      <c r="R25" s="46">
        <v>15</v>
      </c>
      <c r="S25" s="46"/>
      <c r="T25" s="8">
        <v>13</v>
      </c>
    </row>
    <row r="26" spans="1:20" ht="25.5" customHeight="1">
      <c r="A26" s="7" t="s">
        <v>3</v>
      </c>
      <c r="B26" s="46">
        <f>B25*B22</f>
        <v>30000</v>
      </c>
      <c r="C26" s="46"/>
      <c r="D26" s="46"/>
      <c r="E26" s="46"/>
      <c r="F26" s="8"/>
      <c r="G26" s="8">
        <f>G25*B22</f>
        <v>30000</v>
      </c>
      <c r="H26" s="8">
        <f>H25*B22</f>
        <v>30000</v>
      </c>
      <c r="I26" s="8"/>
      <c r="J26" s="46"/>
      <c r="K26" s="46"/>
      <c r="L26" s="8">
        <f>L25*B22</f>
        <v>30000</v>
      </c>
      <c r="M26" s="8">
        <f>M25*B22</f>
        <v>37500</v>
      </c>
      <c r="N26" s="46"/>
      <c r="O26" s="46"/>
      <c r="P26" s="46"/>
      <c r="Q26" s="46"/>
      <c r="R26" s="46">
        <f>R25*B22</f>
        <v>37500</v>
      </c>
      <c r="S26" s="46"/>
      <c r="T26" s="8">
        <f>T25*B22</f>
        <v>32500</v>
      </c>
    </row>
    <row r="27" spans="1:20" ht="15" customHeight="1">
      <c r="A27" s="64" t="s">
        <v>12</v>
      </c>
      <c r="B27" s="46" t="s">
        <v>47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8.75" customHeight="1">
      <c r="A28" s="6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15" customHeight="1" hidden="1" thickBot="1" thickTop="1">
      <c r="A29" s="6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8.75" customHeight="1">
      <c r="A30" s="7" t="s">
        <v>21</v>
      </c>
      <c r="B30" s="46">
        <v>6100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8"/>
    </row>
    <row r="31" spans="1:20" ht="15" customHeight="1">
      <c r="A31" s="64" t="s">
        <v>11</v>
      </c>
      <c r="B31" s="46" t="s">
        <v>16</v>
      </c>
      <c r="C31" s="46"/>
      <c r="D31" s="46"/>
      <c r="E31" s="46"/>
      <c r="F31" s="46"/>
      <c r="G31" s="46"/>
      <c r="H31" s="46" t="s">
        <v>27</v>
      </c>
      <c r="I31" s="46"/>
      <c r="J31" s="46"/>
      <c r="K31" s="46"/>
      <c r="L31" s="46"/>
      <c r="M31" s="46" t="s">
        <v>27</v>
      </c>
      <c r="N31" s="46"/>
      <c r="O31" s="46"/>
      <c r="P31" s="46"/>
      <c r="Q31" s="46"/>
      <c r="R31" s="46"/>
      <c r="S31" s="46"/>
      <c r="T31" s="46"/>
    </row>
    <row r="32" spans="1:20" ht="15.75" customHeight="1">
      <c r="A32" s="6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22.5" customHeight="1">
      <c r="A33" s="7" t="s">
        <v>4</v>
      </c>
      <c r="B33" s="46">
        <v>16</v>
      </c>
      <c r="C33" s="46"/>
      <c r="D33" s="63"/>
      <c r="E33" s="63"/>
      <c r="F33" s="8"/>
      <c r="G33" s="8">
        <v>16</v>
      </c>
      <c r="H33" s="8">
        <v>15</v>
      </c>
      <c r="I33" s="8"/>
      <c r="J33" s="46"/>
      <c r="K33" s="46"/>
      <c r="L33" s="8">
        <v>15</v>
      </c>
      <c r="M33" s="8">
        <v>18</v>
      </c>
      <c r="N33" s="46"/>
      <c r="O33" s="46"/>
      <c r="P33" s="46"/>
      <c r="Q33" s="46"/>
      <c r="R33" s="46">
        <v>18</v>
      </c>
      <c r="S33" s="46"/>
      <c r="T33" s="8">
        <v>16</v>
      </c>
    </row>
    <row r="34" spans="1:20" ht="22.5" customHeight="1">
      <c r="A34" s="7" t="s">
        <v>3</v>
      </c>
      <c r="B34" s="46">
        <f>B33*B30</f>
        <v>97600</v>
      </c>
      <c r="C34" s="46"/>
      <c r="D34" s="46"/>
      <c r="E34" s="46"/>
      <c r="F34" s="8"/>
      <c r="G34" s="8">
        <f>G33*B30</f>
        <v>97600</v>
      </c>
      <c r="H34" s="8">
        <f>H33*B30</f>
        <v>91500</v>
      </c>
      <c r="I34" s="8"/>
      <c r="J34" s="46"/>
      <c r="K34" s="46"/>
      <c r="L34" s="9">
        <f>H34</f>
        <v>91500</v>
      </c>
      <c r="M34" s="8">
        <f>M33*B30</f>
        <v>109800</v>
      </c>
      <c r="N34" s="46"/>
      <c r="O34" s="46"/>
      <c r="P34" s="46"/>
      <c r="Q34" s="46"/>
      <c r="R34" s="63">
        <f>M34</f>
        <v>109800</v>
      </c>
      <c r="S34" s="63"/>
      <c r="T34" s="8">
        <f>T33*B30</f>
        <v>97600</v>
      </c>
    </row>
    <row r="35" spans="1:20" ht="21.75" customHeight="1" thickBot="1">
      <c r="A35" s="7" t="s">
        <v>5</v>
      </c>
      <c r="B35" s="46"/>
      <c r="C35" s="46"/>
      <c r="D35" s="63"/>
      <c r="E35" s="63"/>
      <c r="F35" s="8"/>
      <c r="G35" s="8"/>
      <c r="H35" s="9"/>
      <c r="I35" s="9"/>
      <c r="J35" s="46"/>
      <c r="K35" s="46"/>
      <c r="L35" s="9"/>
      <c r="M35" s="9"/>
      <c r="N35" s="63"/>
      <c r="O35" s="63"/>
      <c r="P35" s="46"/>
      <c r="Q35" s="46"/>
      <c r="R35" s="63"/>
      <c r="S35" s="63"/>
      <c r="T35" s="8"/>
    </row>
    <row r="36" spans="1:23" ht="22.5" customHeight="1" thickBot="1">
      <c r="A36" s="7" t="s">
        <v>13</v>
      </c>
      <c r="B36" s="46"/>
      <c r="C36" s="46"/>
      <c r="D36" s="46"/>
      <c r="E36" s="46"/>
      <c r="F36" s="8"/>
      <c r="G36" s="10"/>
      <c r="H36" s="8"/>
      <c r="I36" s="8"/>
      <c r="J36" s="46"/>
      <c r="K36" s="46"/>
      <c r="L36" s="8"/>
      <c r="M36" s="8"/>
      <c r="N36" s="46"/>
      <c r="O36" s="46"/>
      <c r="P36" s="46"/>
      <c r="Q36" s="46"/>
      <c r="R36" s="46"/>
      <c r="S36" s="46"/>
      <c r="T36" s="11">
        <f>T34+T26+T18+T13</f>
        <v>356645</v>
      </c>
      <c r="W36" s="1"/>
    </row>
    <row r="37" spans="1:23" ht="15.75" hidden="1">
      <c r="A37" s="7"/>
      <c r="B37" s="8"/>
      <c r="C37" s="8"/>
      <c r="D37" s="8"/>
      <c r="E37" s="8"/>
      <c r="F37" s="8"/>
      <c r="G37" s="1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1"/>
      <c r="W37" s="5"/>
    </row>
    <row r="38" spans="1:20" ht="24.75" customHeight="1">
      <c r="A38" s="15" t="s">
        <v>6</v>
      </c>
      <c r="B38" s="61">
        <v>41164</v>
      </c>
      <c r="C38" s="62"/>
      <c r="D38" s="47"/>
      <c r="E38" s="46"/>
      <c r="F38" s="16"/>
      <c r="G38" s="16"/>
      <c r="H38" s="16">
        <v>41150</v>
      </c>
      <c r="I38" s="16"/>
      <c r="J38" s="47"/>
      <c r="K38" s="46"/>
      <c r="L38" s="16"/>
      <c r="M38" s="16">
        <v>41180</v>
      </c>
      <c r="N38" s="47"/>
      <c r="O38" s="46"/>
      <c r="P38" s="47"/>
      <c r="Q38" s="46"/>
      <c r="R38" s="47"/>
      <c r="S38" s="46"/>
      <c r="T38" s="8"/>
    </row>
    <row r="39" spans="1:20" ht="20.25" customHeight="1">
      <c r="A39" s="15" t="s">
        <v>7</v>
      </c>
      <c r="B39" s="61">
        <v>41274</v>
      </c>
      <c r="C39" s="62"/>
      <c r="D39" s="46"/>
      <c r="E39" s="46"/>
      <c r="F39" s="8"/>
      <c r="G39" s="8"/>
      <c r="H39" s="17">
        <v>41274</v>
      </c>
      <c r="I39" s="18"/>
      <c r="J39" s="46"/>
      <c r="K39" s="46"/>
      <c r="L39" s="9"/>
      <c r="M39" s="17">
        <v>41274</v>
      </c>
      <c r="N39" s="46"/>
      <c r="O39" s="46"/>
      <c r="P39" s="46"/>
      <c r="Q39" s="46"/>
      <c r="R39" s="46"/>
      <c r="S39" s="46"/>
      <c r="T39" s="8"/>
    </row>
    <row r="40" spans="1:20" ht="19.5" customHeight="1">
      <c r="A40" s="48" t="s">
        <v>14</v>
      </c>
      <c r="B40" s="49"/>
      <c r="C40" s="52" t="s">
        <v>8</v>
      </c>
      <c r="D40" s="53"/>
      <c r="E40" s="53"/>
      <c r="F40" s="53"/>
      <c r="G40" s="54"/>
      <c r="H40" s="58" t="s">
        <v>9</v>
      </c>
      <c r="I40" s="59"/>
      <c r="J40" s="59"/>
      <c r="K40" s="59"/>
      <c r="L40" s="59"/>
      <c r="M40" s="59"/>
      <c r="N40" s="59"/>
      <c r="O40" s="59"/>
      <c r="P40" s="59"/>
      <c r="Q40" s="60"/>
      <c r="R40" s="26"/>
      <c r="S40" s="20"/>
      <c r="T40" s="20"/>
    </row>
    <row r="41" spans="1:20" ht="31.5" customHeight="1">
      <c r="A41" s="50"/>
      <c r="B41" s="51"/>
      <c r="C41" s="55"/>
      <c r="D41" s="56"/>
      <c r="E41" s="56"/>
      <c r="F41" s="56"/>
      <c r="G41" s="57"/>
      <c r="H41" s="58" t="s">
        <v>10</v>
      </c>
      <c r="I41" s="59"/>
      <c r="J41" s="59"/>
      <c r="K41" s="59"/>
      <c r="L41" s="59"/>
      <c r="M41" s="59"/>
      <c r="N41" s="59"/>
      <c r="O41" s="59"/>
      <c r="P41" s="59"/>
      <c r="Q41" s="60"/>
      <c r="R41" s="27"/>
      <c r="S41" s="6"/>
      <c r="T41" s="6"/>
    </row>
    <row r="42" spans="1:20" ht="33" customHeight="1">
      <c r="A42" s="41">
        <v>1</v>
      </c>
      <c r="B42" s="42"/>
      <c r="C42" s="36" t="s">
        <v>16</v>
      </c>
      <c r="D42" s="37"/>
      <c r="E42" s="37"/>
      <c r="F42" s="37"/>
      <c r="G42" s="38"/>
      <c r="H42" s="36" t="s">
        <v>50</v>
      </c>
      <c r="I42" s="37"/>
      <c r="J42" s="37"/>
      <c r="K42" s="37"/>
      <c r="L42" s="37"/>
      <c r="M42" s="37"/>
      <c r="N42" s="37"/>
      <c r="O42" s="37"/>
      <c r="P42" s="37"/>
      <c r="Q42" s="38"/>
      <c r="R42" s="24"/>
      <c r="S42" s="25"/>
      <c r="T42" s="25"/>
    </row>
    <row r="43" spans="1:20" ht="0.75" customHeight="1">
      <c r="A43" s="22"/>
      <c r="B43" s="2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"/>
      <c r="S43" s="12"/>
      <c r="T43" s="12"/>
    </row>
    <row r="44" spans="1:20" ht="44.25" customHeight="1">
      <c r="A44" s="41">
        <v>2</v>
      </c>
      <c r="B44" s="42"/>
      <c r="C44" s="43" t="s">
        <v>23</v>
      </c>
      <c r="D44" s="44"/>
      <c r="E44" s="44"/>
      <c r="F44" s="44"/>
      <c r="G44" s="45"/>
      <c r="H44" s="36" t="s">
        <v>49</v>
      </c>
      <c r="I44" s="37"/>
      <c r="J44" s="37"/>
      <c r="K44" s="37"/>
      <c r="L44" s="37"/>
      <c r="M44" s="37"/>
      <c r="N44" s="37"/>
      <c r="O44" s="37"/>
      <c r="P44" s="37"/>
      <c r="Q44" s="38"/>
      <c r="R44" s="12"/>
      <c r="S44" s="12"/>
      <c r="T44" s="12"/>
    </row>
    <row r="45" spans="1:20" ht="34.5" customHeight="1">
      <c r="A45" s="41">
        <v>3</v>
      </c>
      <c r="B45" s="42"/>
      <c r="C45" s="36" t="s">
        <v>28</v>
      </c>
      <c r="D45" s="37"/>
      <c r="E45" s="37"/>
      <c r="F45" s="37"/>
      <c r="G45" s="38"/>
      <c r="H45" s="36" t="s">
        <v>48</v>
      </c>
      <c r="I45" s="37"/>
      <c r="J45" s="37"/>
      <c r="K45" s="37"/>
      <c r="L45" s="37"/>
      <c r="M45" s="37"/>
      <c r="N45" s="37"/>
      <c r="O45" s="37"/>
      <c r="P45" s="37"/>
      <c r="Q45" s="38"/>
      <c r="R45" s="12"/>
      <c r="S45" s="12"/>
      <c r="T45" s="12"/>
    </row>
    <row r="46" spans="1:20" ht="19.5" customHeight="1">
      <c r="A46" s="20" t="s">
        <v>52</v>
      </c>
      <c r="B46" s="21"/>
      <c r="C46" s="21"/>
      <c r="D46" s="21"/>
      <c r="E46" s="21"/>
      <c r="F46" s="21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9.5" customHeight="1">
      <c r="A47" s="35" t="s">
        <v>53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2"/>
      <c r="N47" s="12"/>
      <c r="O47" s="12"/>
      <c r="P47" s="12"/>
      <c r="Q47" s="12"/>
      <c r="R47" s="12"/>
      <c r="S47" s="12"/>
      <c r="T47" s="12"/>
    </row>
    <row r="48" spans="1:20" ht="19.5" customHeight="1">
      <c r="A48" s="39" t="s">
        <v>46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2"/>
      <c r="N48" s="12"/>
      <c r="O48" s="12"/>
      <c r="P48" s="12"/>
      <c r="Q48" s="12"/>
      <c r="R48" s="12"/>
      <c r="S48" s="12"/>
      <c r="T48" s="12"/>
    </row>
    <row r="49" spans="1:20" ht="19.5" customHeight="1">
      <c r="A49" s="40" t="s">
        <v>54</v>
      </c>
      <c r="B49" s="40"/>
      <c r="C49" s="40"/>
      <c r="D49" s="40"/>
      <c r="E49" s="40"/>
      <c r="F49" s="40"/>
      <c r="G49" s="4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</sheetData>
  <sheetProtection/>
  <mergeCells count="134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T5"/>
    <mergeCell ref="B5:C5"/>
    <mergeCell ref="D5:E5"/>
    <mergeCell ref="J5:K5"/>
    <mergeCell ref="M5:N5"/>
    <mergeCell ref="P5:Q5"/>
    <mergeCell ref="T6:T8"/>
    <mergeCell ref="B9:S9"/>
    <mergeCell ref="A10:A11"/>
    <mergeCell ref="B10:G11"/>
    <mergeCell ref="H10:L11"/>
    <mergeCell ref="M10:S11"/>
    <mergeCell ref="T10:T11"/>
    <mergeCell ref="B13:D13"/>
    <mergeCell ref="K13:L13"/>
    <mergeCell ref="M13:N13"/>
    <mergeCell ref="P13:Q13"/>
    <mergeCell ref="R13:S13"/>
    <mergeCell ref="A6:A8"/>
    <mergeCell ref="B6:S8"/>
    <mergeCell ref="B14:S14"/>
    <mergeCell ref="B15:S15"/>
    <mergeCell ref="B16:G16"/>
    <mergeCell ref="H16:L16"/>
    <mergeCell ref="M16:S16"/>
    <mergeCell ref="B12:D12"/>
    <mergeCell ref="K12:L12"/>
    <mergeCell ref="M12:N12"/>
    <mergeCell ref="P12:Q12"/>
    <mergeCell ref="R12:S12"/>
    <mergeCell ref="B17:C17"/>
    <mergeCell ref="D17:E17"/>
    <mergeCell ref="J17:K17"/>
    <mergeCell ref="N17:O17"/>
    <mergeCell ref="P17:Q17"/>
    <mergeCell ref="R17:S17"/>
    <mergeCell ref="B18:C18"/>
    <mergeCell ref="D18:E18"/>
    <mergeCell ref="J18:K18"/>
    <mergeCell ref="N18:O18"/>
    <mergeCell ref="P18:Q18"/>
    <mergeCell ref="R18:S18"/>
    <mergeCell ref="A19:A21"/>
    <mergeCell ref="B19:S21"/>
    <mergeCell ref="T19:T21"/>
    <mergeCell ref="B22:S22"/>
    <mergeCell ref="A23:A24"/>
    <mergeCell ref="B23:G24"/>
    <mergeCell ref="H23:L24"/>
    <mergeCell ref="M23:S24"/>
    <mergeCell ref="T23:T24"/>
    <mergeCell ref="B25:C25"/>
    <mergeCell ref="D25:E25"/>
    <mergeCell ref="J25:K25"/>
    <mergeCell ref="N25:O25"/>
    <mergeCell ref="P25:Q25"/>
    <mergeCell ref="R25:S25"/>
    <mergeCell ref="B26:C26"/>
    <mergeCell ref="D26:E26"/>
    <mergeCell ref="J26:K26"/>
    <mergeCell ref="N26:O26"/>
    <mergeCell ref="P26:Q26"/>
    <mergeCell ref="R26:S26"/>
    <mergeCell ref="A27:A29"/>
    <mergeCell ref="B27:S29"/>
    <mergeCell ref="T27:T29"/>
    <mergeCell ref="B30:S30"/>
    <mergeCell ref="A31:A32"/>
    <mergeCell ref="B31:G32"/>
    <mergeCell ref="H31:L32"/>
    <mergeCell ref="M31:S32"/>
    <mergeCell ref="T31:T32"/>
    <mergeCell ref="B33:C33"/>
    <mergeCell ref="D33:E33"/>
    <mergeCell ref="J33:K33"/>
    <mergeCell ref="N33:O33"/>
    <mergeCell ref="P33:Q33"/>
    <mergeCell ref="R33:S33"/>
    <mergeCell ref="B34:C34"/>
    <mergeCell ref="D34:E34"/>
    <mergeCell ref="J34:K34"/>
    <mergeCell ref="N34:O34"/>
    <mergeCell ref="P34:Q34"/>
    <mergeCell ref="R34:S34"/>
    <mergeCell ref="B35:C35"/>
    <mergeCell ref="D35:E35"/>
    <mergeCell ref="J35:K35"/>
    <mergeCell ref="N35:O35"/>
    <mergeCell ref="P35:Q35"/>
    <mergeCell ref="R35:S35"/>
    <mergeCell ref="B36:C36"/>
    <mergeCell ref="D36:E36"/>
    <mergeCell ref="J36:K36"/>
    <mergeCell ref="N36:O36"/>
    <mergeCell ref="P36:Q36"/>
    <mergeCell ref="R36:S36"/>
    <mergeCell ref="J39:K39"/>
    <mergeCell ref="J38:K38"/>
    <mergeCell ref="N38:O38"/>
    <mergeCell ref="P38:Q38"/>
    <mergeCell ref="B38:C38"/>
    <mergeCell ref="D38:E38"/>
    <mergeCell ref="N39:O39"/>
    <mergeCell ref="P39:Q39"/>
    <mergeCell ref="H45:Q45"/>
    <mergeCell ref="R39:S39"/>
    <mergeCell ref="R38:S38"/>
    <mergeCell ref="A40:B41"/>
    <mergeCell ref="C40:G41"/>
    <mergeCell ref="H40:Q40"/>
    <mergeCell ref="H41:Q41"/>
    <mergeCell ref="B39:C39"/>
    <mergeCell ref="A42:B42"/>
    <mergeCell ref="D39:E39"/>
    <mergeCell ref="A47:L47"/>
    <mergeCell ref="C42:G42"/>
    <mergeCell ref="H42:Q42"/>
    <mergeCell ref="A48:L48"/>
    <mergeCell ref="A49:G49"/>
    <mergeCell ref="A44:B44"/>
    <mergeCell ref="C44:G44"/>
    <mergeCell ref="H44:Q44"/>
    <mergeCell ref="A45:B45"/>
    <mergeCell ref="C45:G4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9">
      <selection activeCell="B8" sqref="B8"/>
    </sheetView>
  </sheetViews>
  <sheetFormatPr defaultColWidth="9.140625" defaultRowHeight="15"/>
  <cols>
    <col min="1" max="1" width="6.421875" style="2" customWidth="1"/>
    <col min="2" max="2" width="82.7109375" style="0" customWidth="1"/>
    <col min="3" max="3" width="6.8515625" style="28" customWidth="1"/>
    <col min="5" max="5" width="9.140625" style="2" customWidth="1"/>
    <col min="6" max="6" width="11.7109375" style="29" customWidth="1"/>
  </cols>
  <sheetData>
    <row r="1" spans="1:6" ht="15">
      <c r="A1" s="2" t="s">
        <v>39</v>
      </c>
      <c r="F1" s="31" t="s">
        <v>41</v>
      </c>
    </row>
    <row r="2" spans="1:6" ht="30">
      <c r="A2" s="2">
        <v>1</v>
      </c>
      <c r="B2" s="32" t="s">
        <v>31</v>
      </c>
      <c r="C2" s="28" t="s">
        <v>32</v>
      </c>
      <c r="E2" s="2">
        <v>48</v>
      </c>
      <c r="F2" s="29">
        <f>D2*E2</f>
        <v>0</v>
      </c>
    </row>
    <row r="3" spans="1:6" ht="32.25" customHeight="1">
      <c r="A3" s="2">
        <v>2</v>
      </c>
      <c r="B3" s="32" t="s">
        <v>33</v>
      </c>
      <c r="C3" s="28" t="s">
        <v>34</v>
      </c>
      <c r="D3">
        <v>650</v>
      </c>
      <c r="E3" s="2">
        <v>147</v>
      </c>
      <c r="F3" s="29">
        <f>D3*E3</f>
        <v>95550</v>
      </c>
    </row>
    <row r="4" spans="1:6" ht="30">
      <c r="A4" s="2">
        <v>3</v>
      </c>
      <c r="B4" s="32" t="s">
        <v>35</v>
      </c>
      <c r="C4" s="28" t="s">
        <v>34</v>
      </c>
      <c r="E4" s="2">
        <v>245</v>
      </c>
      <c r="F4" s="29">
        <f>D4*E4</f>
        <v>0</v>
      </c>
    </row>
    <row r="5" spans="1:6" ht="30">
      <c r="A5" s="2">
        <v>4</v>
      </c>
      <c r="B5" s="32" t="s">
        <v>36</v>
      </c>
      <c r="C5" s="28" t="s">
        <v>37</v>
      </c>
      <c r="D5">
        <v>12000</v>
      </c>
      <c r="E5" s="2">
        <v>13</v>
      </c>
      <c r="F5" s="29">
        <f>D5*E5</f>
        <v>156000</v>
      </c>
    </row>
    <row r="6" spans="1:6" ht="30">
      <c r="A6" s="2">
        <v>5</v>
      </c>
      <c r="B6" s="32" t="s">
        <v>38</v>
      </c>
      <c r="C6" s="28" t="s">
        <v>37</v>
      </c>
      <c r="D6">
        <v>9500</v>
      </c>
      <c r="E6" s="2">
        <v>16</v>
      </c>
      <c r="F6" s="29">
        <f>D6*E6</f>
        <v>152000</v>
      </c>
    </row>
    <row r="7" ht="15">
      <c r="F7" s="29">
        <f>SUM(F2:F6)</f>
        <v>403550</v>
      </c>
    </row>
    <row r="9" ht="15">
      <c r="A9" s="2" t="s">
        <v>40</v>
      </c>
    </row>
    <row r="10" ht="17.25" customHeight="1">
      <c r="F10" s="30" t="s">
        <v>42</v>
      </c>
    </row>
    <row r="11" spans="1:6" ht="30">
      <c r="A11" s="2">
        <v>1</v>
      </c>
      <c r="B11" s="32" t="s">
        <v>31</v>
      </c>
      <c r="C11" s="28" t="s">
        <v>32</v>
      </c>
      <c r="D11">
        <v>9000</v>
      </c>
      <c r="E11" s="2">
        <v>48</v>
      </c>
      <c r="F11" s="29">
        <f>D11*E11</f>
        <v>432000</v>
      </c>
    </row>
    <row r="12" spans="1:6" ht="30">
      <c r="A12" s="2">
        <v>2</v>
      </c>
      <c r="B12" s="32" t="s">
        <v>33</v>
      </c>
      <c r="C12" s="28" t="s">
        <v>34</v>
      </c>
      <c r="D12">
        <v>200</v>
      </c>
      <c r="E12" s="2">
        <v>147</v>
      </c>
      <c r="F12" s="29">
        <f>D12*E12</f>
        <v>29400</v>
      </c>
    </row>
    <row r="13" spans="1:6" ht="30">
      <c r="A13" s="2">
        <v>3</v>
      </c>
      <c r="B13" s="32" t="s">
        <v>35</v>
      </c>
      <c r="C13" s="28" t="s">
        <v>34</v>
      </c>
      <c r="D13">
        <v>800</v>
      </c>
      <c r="E13" s="2">
        <v>245</v>
      </c>
      <c r="F13" s="29">
        <f>D13*E13</f>
        <v>196000</v>
      </c>
    </row>
    <row r="14" spans="1:6" ht="30">
      <c r="A14" s="2">
        <v>4</v>
      </c>
      <c r="B14" s="32" t="s">
        <v>36</v>
      </c>
      <c r="C14" s="28" t="s">
        <v>37</v>
      </c>
      <c r="D14">
        <v>4000</v>
      </c>
      <c r="E14" s="2">
        <v>13</v>
      </c>
      <c r="F14" s="29">
        <f>D14*E14</f>
        <v>52000</v>
      </c>
    </row>
    <row r="15" ht="20.25" customHeight="1">
      <c r="F15" s="29">
        <f>SUM(F11:F14)</f>
        <v>709400</v>
      </c>
    </row>
    <row r="16" ht="21" customHeight="1">
      <c r="D16" s="2">
        <f>D2+D11</f>
        <v>9000</v>
      </c>
    </row>
    <row r="17" spans="4:5" ht="21.75" customHeight="1">
      <c r="D17" s="2">
        <f>D3+D12</f>
        <v>850</v>
      </c>
      <c r="E17" s="31">
        <f>F15+F7</f>
        <v>1112950</v>
      </c>
    </row>
    <row r="18" ht="18" customHeight="1">
      <c r="D18" s="2">
        <f>D4+D13</f>
        <v>800</v>
      </c>
    </row>
    <row r="19" ht="22.5" customHeight="1">
      <c r="D19" s="2">
        <f>D5+D14</f>
        <v>16000</v>
      </c>
    </row>
    <row r="20" ht="21" customHeight="1">
      <c r="D20" s="2">
        <f>D6</f>
        <v>9500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2012-10-10T05:31:25Z</cp:lastPrinted>
  <dcterms:created xsi:type="dcterms:W3CDTF">2009-10-23T03:44:58Z</dcterms:created>
  <dcterms:modified xsi:type="dcterms:W3CDTF">2012-10-10T05:39:46Z</dcterms:modified>
  <cp:category/>
  <cp:version/>
  <cp:contentType/>
  <cp:contentStatus/>
</cp:coreProperties>
</file>